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11D38176-4D28-4614-B3A5-296A0716DC56}" xr6:coauthVersionLast="37" xr6:coauthVersionMax="37" xr10:uidLastSave="{00000000-0000-0000-0000-000000000000}"/>
  <bookViews>
    <workbookView xWindow="0" yWindow="0" windowWidth="5985" windowHeight="2018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 l="1"/>
  <c r="G11" i="1" s="1"/>
  <c r="F10" i="1"/>
  <c r="F11" i="1" s="1"/>
  <c r="E10" i="1"/>
  <c r="E9" i="1" s="1"/>
  <c r="D10" i="1"/>
  <c r="D11" i="1" s="1"/>
  <c r="C10" i="1"/>
  <c r="C11" i="1" s="1"/>
  <c r="H8" i="1"/>
  <c r="G7" i="1"/>
  <c r="F7" i="1"/>
  <c r="E7" i="1"/>
  <c r="D7" i="1"/>
  <c r="C7" i="1"/>
  <c r="G5" i="1"/>
  <c r="F5" i="1"/>
  <c r="E5" i="1"/>
  <c r="D5" i="1"/>
  <c r="C5" i="1"/>
  <c r="C9" i="1" l="1"/>
  <c r="D9" i="1"/>
  <c r="G9" i="1"/>
  <c r="F9" i="1"/>
  <c r="E11" i="1"/>
</calcChain>
</file>

<file path=xl/sharedStrings.xml><?xml version="1.0" encoding="utf-8"?>
<sst xmlns="http://schemas.openxmlformats.org/spreadsheetml/2006/main" count="37" uniqueCount="36">
  <si>
    <t>РО</t>
  </si>
  <si>
    <t>Примечания</t>
  </si>
  <si>
    <t>Срок выращивания, недель</t>
  </si>
  <si>
    <t>6-10</t>
  </si>
  <si>
    <t>13*40,5</t>
  </si>
  <si>
    <t>13*144</t>
  </si>
  <si>
    <t xml:space="preserve">17*84  </t>
  </si>
  <si>
    <t>11*84  8*80</t>
  </si>
  <si>
    <t>Плотность расстановки, шт/м2</t>
  </si>
  <si>
    <t>17*80</t>
  </si>
  <si>
    <t>Площадь столов, м2</t>
  </si>
  <si>
    <t xml:space="preserve">Плотность расстановки на столе, шт./м2 </t>
  </si>
  <si>
    <t>Ёмкость на столе, шт.</t>
  </si>
  <si>
    <t>Теплая 1</t>
  </si>
  <si>
    <t>Теплая 2</t>
  </si>
  <si>
    <t>Холодная 3</t>
  </si>
  <si>
    <t>Холодная 4</t>
  </si>
  <si>
    <t>Вместимость по столам, шт.</t>
  </si>
  <si>
    <t>Итого:</t>
  </si>
  <si>
    <r>
      <t>№</t>
    </r>
    <r>
      <rPr>
        <b/>
        <vertAlign val="subscript"/>
        <sz val="11"/>
        <color theme="1"/>
        <rFont val="Calibri"/>
        <family val="2"/>
        <scheme val="minor"/>
      </rPr>
      <t>п.п.</t>
    </r>
  </si>
  <si>
    <t>Параметр/Зона выращивания</t>
  </si>
  <si>
    <t>Расстановка столов (линий*метров)</t>
  </si>
  <si>
    <t>Количество столов (Площадь стола - 12,21м2)</t>
  </si>
  <si>
    <t>S -общая, м2 (План теплицы)</t>
  </si>
  <si>
    <t>Исходные данные:</t>
  </si>
  <si>
    <t>Шаг колонн для нового блока теплиц 3,2 га</t>
  </si>
  <si>
    <t>8х4,5 м</t>
  </si>
  <si>
    <t>Шаг колонн для существующего блока теплиц 17,3 га</t>
  </si>
  <si>
    <t>8х4 м</t>
  </si>
  <si>
    <t>Размер стола (контейнера)</t>
  </si>
  <si>
    <t>7,4х1,65 м</t>
  </si>
  <si>
    <t>Размер лотка (трея) для зоны адаптации</t>
  </si>
  <si>
    <t>60 шт.</t>
  </si>
  <si>
    <t>Количество расстений в лотке (трее)</t>
  </si>
  <si>
    <t>0,5х0,29 м</t>
  </si>
  <si>
    <t>Выход растений в день,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</si>
</sst>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337362</xdr:colOff>
      <xdr:row>11</xdr:row>
      <xdr:rowOff>166569</xdr:rowOff>
    </xdr:from>
    <xdr:to>
      <xdr:col>6</xdr:col>
      <xdr:colOff>366923</xdr:colOff>
      <xdr:row>31</xdr:row>
      <xdr:rowOff>18533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16C6D00-6EB1-4DD8-972C-F9E00F919A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64" t="11116" r="12415" b="16152"/>
        <a:stretch/>
      </xdr:blipFill>
      <xdr:spPr>
        <a:xfrm>
          <a:off x="4997809" y="2200838"/>
          <a:ext cx="2186293" cy="3539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="70" zoomScaleNormal="70" workbookViewId="0">
      <selection activeCell="I22" sqref="I22"/>
    </sheetView>
  </sheetViews>
  <sheetFormatPr defaultColWidth="9.1328125" defaultRowHeight="14.25" x14ac:dyDescent="0.45"/>
  <cols>
    <col min="1" max="1" width="9.1328125" style="2"/>
    <col min="2" max="2" width="46.53125" style="13" customWidth="1"/>
    <col min="3" max="3" width="9.53125" style="2" customWidth="1"/>
    <col min="4" max="5" width="9.1328125" style="2"/>
    <col min="6" max="7" width="11.86328125" style="2" customWidth="1"/>
    <col min="8" max="8" width="9.1328125" style="2"/>
    <col min="9" max="9" width="32.73046875" style="2" customWidth="1"/>
    <col min="10" max="10" width="9.1328125" style="3"/>
    <col min="11" max="12" width="9.1328125" style="2"/>
    <col min="13" max="13" width="23.3984375" style="2" customWidth="1"/>
    <col min="14" max="16384" width="9.1328125" style="2"/>
  </cols>
  <sheetData>
    <row r="1" spans="1:10" ht="15.75" x14ac:dyDescent="0.45">
      <c r="A1" s="15" t="s">
        <v>19</v>
      </c>
      <c r="B1" s="15" t="s">
        <v>20</v>
      </c>
      <c r="C1" s="15" t="s">
        <v>0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18</v>
      </c>
      <c r="I1" s="15" t="s">
        <v>1</v>
      </c>
      <c r="J1" s="2"/>
    </row>
    <row r="2" spans="1:10" x14ac:dyDescent="0.45">
      <c r="A2" s="15">
        <v>1</v>
      </c>
      <c r="B2" s="10" t="s">
        <v>2</v>
      </c>
      <c r="C2" s="7">
        <v>24</v>
      </c>
      <c r="D2" s="7">
        <v>17</v>
      </c>
      <c r="E2" s="7">
        <v>10</v>
      </c>
      <c r="F2" s="7">
        <v>10</v>
      </c>
      <c r="G2" s="22" t="s">
        <v>3</v>
      </c>
      <c r="H2" s="1"/>
      <c r="I2" s="1"/>
      <c r="J2" s="2"/>
    </row>
    <row r="3" spans="1:10" x14ac:dyDescent="0.45">
      <c r="A3" s="15">
        <v>2</v>
      </c>
      <c r="B3" s="10" t="s">
        <v>21</v>
      </c>
      <c r="C3" s="7" t="s">
        <v>4</v>
      </c>
      <c r="D3" s="7" t="s">
        <v>5</v>
      </c>
      <c r="E3" s="7" t="s">
        <v>6</v>
      </c>
      <c r="F3" s="7" t="s">
        <v>9</v>
      </c>
      <c r="G3" s="22" t="s">
        <v>7</v>
      </c>
      <c r="H3" s="1"/>
      <c r="I3" s="1"/>
      <c r="J3" s="2"/>
    </row>
    <row r="4" spans="1:10" s="5" customFormat="1" x14ac:dyDescent="0.45">
      <c r="A4" s="17">
        <v>3</v>
      </c>
      <c r="B4" s="11" t="s">
        <v>22</v>
      </c>
      <c r="C4" s="23">
        <v>312</v>
      </c>
      <c r="D4" s="23">
        <v>1131</v>
      </c>
      <c r="E4" s="23">
        <v>850</v>
      </c>
      <c r="F4" s="23">
        <v>816</v>
      </c>
      <c r="G4" s="23">
        <v>934</v>
      </c>
      <c r="H4" s="4"/>
      <c r="I4" s="1"/>
    </row>
    <row r="5" spans="1:10" s="5" customFormat="1" x14ac:dyDescent="0.45">
      <c r="A5" s="15">
        <v>4</v>
      </c>
      <c r="B5" s="11" t="s">
        <v>10</v>
      </c>
      <c r="C5" s="23">
        <f>C4*12.21</f>
        <v>3809.5200000000004</v>
      </c>
      <c r="D5" s="23">
        <f>D4*12.21</f>
        <v>13809.51</v>
      </c>
      <c r="E5" s="23">
        <f>E4*12.21</f>
        <v>10378.5</v>
      </c>
      <c r="F5" s="23">
        <f>F4*12.21</f>
        <v>9963.36</v>
      </c>
      <c r="G5" s="23">
        <f>G4*12.21</f>
        <v>11404.140000000001</v>
      </c>
      <c r="H5" s="4"/>
      <c r="I5" s="1"/>
    </row>
    <row r="6" spans="1:10" x14ac:dyDescent="0.45">
      <c r="A6" s="15">
        <v>5</v>
      </c>
      <c r="B6" s="10" t="s">
        <v>12</v>
      </c>
      <c r="C6" s="7">
        <v>4680</v>
      </c>
      <c r="D6" s="7">
        <v>910</v>
      </c>
      <c r="E6" s="7">
        <v>714</v>
      </c>
      <c r="F6" s="7">
        <v>714</v>
      </c>
      <c r="G6" s="7">
        <v>480</v>
      </c>
      <c r="H6" s="1"/>
      <c r="I6" s="1"/>
      <c r="J6" s="2"/>
    </row>
    <row r="7" spans="1:10" s="5" customFormat="1" x14ac:dyDescent="0.45">
      <c r="A7" s="17">
        <v>6</v>
      </c>
      <c r="B7" s="11" t="s">
        <v>11</v>
      </c>
      <c r="C7" s="23">
        <f>C6/12.21</f>
        <v>383.29238329238325</v>
      </c>
      <c r="D7" s="23">
        <f>D6/12.21</f>
        <v>74.529074529074521</v>
      </c>
      <c r="E7" s="23">
        <f>E6/12.21</f>
        <v>58.476658476658471</v>
      </c>
      <c r="F7" s="23">
        <f>F6/12.21</f>
        <v>58.476658476658471</v>
      </c>
      <c r="G7" s="23">
        <f>G6/12.21</f>
        <v>39.31203931203931</v>
      </c>
      <c r="H7" s="4"/>
      <c r="I7" s="4"/>
    </row>
    <row r="8" spans="1:10" x14ac:dyDescent="0.45">
      <c r="A8" s="15">
        <v>7</v>
      </c>
      <c r="B8" s="10" t="s">
        <v>23</v>
      </c>
      <c r="C8" s="8">
        <v>5148</v>
      </c>
      <c r="D8" s="8">
        <v>15912</v>
      </c>
      <c r="E8" s="8">
        <v>12512</v>
      </c>
      <c r="F8" s="8">
        <v>11968</v>
      </c>
      <c r="G8" s="8">
        <v>13728</v>
      </c>
      <c r="H8" s="20">
        <f>SUM(C8:G8)</f>
        <v>59268</v>
      </c>
      <c r="I8" s="1"/>
      <c r="J8" s="2"/>
    </row>
    <row r="9" spans="1:10" s="3" customFormat="1" x14ac:dyDescent="0.45">
      <c r="A9" s="17">
        <v>8</v>
      </c>
      <c r="B9" s="12" t="s">
        <v>8</v>
      </c>
      <c r="C9" s="24">
        <f>C10/C8</f>
        <v>283.63636363636363</v>
      </c>
      <c r="D9" s="24">
        <f>D10/D8</f>
        <v>64.681372549019613</v>
      </c>
      <c r="E9" s="24">
        <f>E10/E8</f>
        <v>48.505434782608695</v>
      </c>
      <c r="F9" s="24">
        <f>F10/F8</f>
        <v>48.68181818181818</v>
      </c>
      <c r="G9" s="24">
        <f>G10/G8</f>
        <v>32.65734265734266</v>
      </c>
      <c r="H9" s="21"/>
      <c r="I9" s="24"/>
    </row>
    <row r="10" spans="1:10" x14ac:dyDescent="0.45">
      <c r="A10" s="15">
        <v>9</v>
      </c>
      <c r="B10" s="10" t="s">
        <v>17</v>
      </c>
      <c r="C10" s="6">
        <f>C6*C4</f>
        <v>1460160</v>
      </c>
      <c r="D10" s="6">
        <f>D4*D6</f>
        <v>1029210</v>
      </c>
      <c r="E10" s="6">
        <f>E6*E4</f>
        <v>606900</v>
      </c>
      <c r="F10" s="6">
        <f>F6*F4</f>
        <v>582624</v>
      </c>
      <c r="G10" s="6">
        <f>G6*G4</f>
        <v>448320</v>
      </c>
      <c r="H10" s="20">
        <f>SUM(C10:G10)</f>
        <v>4127214</v>
      </c>
      <c r="I10" s="1"/>
      <c r="J10" s="2"/>
    </row>
    <row r="11" spans="1:10" s="9" customFormat="1" x14ac:dyDescent="0.45">
      <c r="A11" s="18">
        <v>10</v>
      </c>
      <c r="B11" s="14" t="s">
        <v>35</v>
      </c>
      <c r="C11" s="8">
        <f>C10/C2/7</f>
        <v>8691.4285714285706</v>
      </c>
      <c r="D11" s="8">
        <f>D10/D2/7</f>
        <v>8648.823529411764</v>
      </c>
      <c r="E11" s="8">
        <f>E10/E2/7</f>
        <v>8670</v>
      </c>
      <c r="F11" s="8">
        <f>F10/F2/7</f>
        <v>8323.2000000000007</v>
      </c>
      <c r="G11" s="8">
        <f>G10/8/7</f>
        <v>8005.7142857142853</v>
      </c>
      <c r="H11" s="8"/>
      <c r="I11" s="7"/>
    </row>
    <row r="12" spans="1:10" x14ac:dyDescent="0.45">
      <c r="J12" s="2"/>
    </row>
    <row r="13" spans="1:10" ht="15.75" x14ac:dyDescent="0.45">
      <c r="A13" s="15" t="s">
        <v>19</v>
      </c>
      <c r="B13" s="16" t="s">
        <v>24</v>
      </c>
      <c r="C13" s="1"/>
    </row>
    <row r="14" spans="1:10" x14ac:dyDescent="0.45">
      <c r="A14" s="15">
        <v>1</v>
      </c>
      <c r="B14" s="10" t="s">
        <v>25</v>
      </c>
      <c r="C14" s="1" t="s">
        <v>26</v>
      </c>
    </row>
    <row r="15" spans="1:10" x14ac:dyDescent="0.45">
      <c r="A15" s="15">
        <v>2</v>
      </c>
      <c r="B15" s="10" t="s">
        <v>27</v>
      </c>
      <c r="C15" s="1" t="s">
        <v>28</v>
      </c>
    </row>
    <row r="16" spans="1:10" x14ac:dyDescent="0.45">
      <c r="A16" s="15">
        <v>3</v>
      </c>
      <c r="B16" s="10" t="s">
        <v>29</v>
      </c>
      <c r="C16" s="1" t="s">
        <v>30</v>
      </c>
    </row>
    <row r="17" spans="1:3" x14ac:dyDescent="0.45">
      <c r="A17" s="15">
        <v>4</v>
      </c>
      <c r="B17" s="10" t="s">
        <v>31</v>
      </c>
      <c r="C17" s="1" t="s">
        <v>34</v>
      </c>
    </row>
    <row r="18" spans="1:3" x14ac:dyDescent="0.45">
      <c r="A18" s="15">
        <v>5</v>
      </c>
      <c r="B18" s="10" t="s">
        <v>33</v>
      </c>
      <c r="C18" s="1" t="s">
        <v>32</v>
      </c>
    </row>
    <row r="19" spans="1:3" x14ac:dyDescent="0.45">
      <c r="A19" s="19"/>
    </row>
    <row r="20" spans="1:3" x14ac:dyDescent="0.45">
      <c r="A20" s="19"/>
    </row>
    <row r="21" spans="1:3" x14ac:dyDescent="0.45">
      <c r="A21" s="19"/>
    </row>
  </sheetData>
  <pageMargins left="0.25" right="0.25" top="0.75" bottom="0.75" header="0.3" footer="0.3"/>
  <pageSetup paperSize="9" scale="92" orientation="landscape" r:id="rId1"/>
  <ignoredErrors>
    <ignoredError sqref="D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2024-09-18T13:33:59Z</dcterms:modified>
</cp:coreProperties>
</file>